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50d960ef837dcb/Escritorio/contabilidad basica/"/>
    </mc:Choice>
  </mc:AlternateContent>
  <xr:revisionPtr revIDLastSave="0" documentId="8_{7047C56C-C324-A14E-AB1B-E161F9D6D650}" xr6:coauthVersionLast="47" xr6:coauthVersionMax="47" xr10:uidLastSave="{00000000-0000-0000-0000-000000000000}"/>
  <bookViews>
    <workbookView xWindow="-120" yWindow="-120" windowWidth="20730" windowHeight="11160" tabRatio="541" activeTab="1" xr2:uid="{0CF9B4A6-4538-416A-B7FC-ADCDAC1B2A92}"/>
  </bookViews>
  <sheets>
    <sheet name="ejercicios" sheetId="1" r:id="rId1"/>
    <sheet name="esquemas" sheetId="2" r:id="rId2"/>
    <sheet name="estado de reultados " sheetId="6" r:id="rId3"/>
    <sheet name="balanza" sheetId="3" r:id="rId4"/>
    <sheet name="balance general 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3" l="1"/>
  <c r="D25" i="3"/>
  <c r="C25" i="3"/>
  <c r="B25" i="3"/>
  <c r="D12" i="2"/>
  <c r="W44" i="2"/>
  <c r="R44" i="2"/>
  <c r="C45" i="2"/>
  <c r="H25" i="2"/>
  <c r="X9" i="2"/>
  <c r="S9" i="2"/>
  <c r="R9" i="2"/>
  <c r="C12" i="2"/>
  <c r="N25" i="2"/>
  <c r="C26" i="2"/>
  <c r="X65" i="2"/>
  <c r="D9" i="2"/>
  <c r="W21" i="2"/>
  <c r="C6" i="2"/>
  <c r="D4" i="2"/>
  <c r="X55" i="2"/>
</calcChain>
</file>

<file path=xl/sharedStrings.xml><?xml version="1.0" encoding="utf-8"?>
<sst xmlns="http://schemas.openxmlformats.org/spreadsheetml/2006/main" count="163" uniqueCount="129">
  <si>
    <t xml:space="preserve">El epo.de transporte costo $200,000.00 mas iva . Se compro a credito </t>
  </si>
  <si>
    <t>Pagamos intereses  por, 2,500.00</t>
  </si>
  <si>
    <t xml:space="preserve">Vendimos mercancias por 25,000.00 mas iva de contado. El costo de ventas es de 11.800 </t>
  </si>
  <si>
    <t xml:space="preserve">Vendimos mercancia a credito por 10,000.00 mas iva. El costo de ventas es de 6,000 </t>
  </si>
  <si>
    <t>Nos pagan nuestros clientes, el total de su deuda</t>
  </si>
  <si>
    <t>La depreciacion  de el epo de transporte es de 10,000.</t>
  </si>
  <si>
    <t xml:space="preserve">LA DEPRECIACION DEL EQUIPO DE COMPUTO  ES DE $ 3,500.00 </t>
  </si>
  <si>
    <t xml:space="preserve">bancos </t>
  </si>
  <si>
    <t>capital social</t>
  </si>
  <si>
    <t>A)</t>
  </si>
  <si>
    <t>(A</t>
  </si>
  <si>
    <t xml:space="preserve">iva acreditable </t>
  </si>
  <si>
    <t xml:space="preserve">iva x acreditar </t>
  </si>
  <si>
    <t xml:space="preserve">iva trasladado </t>
  </si>
  <si>
    <t xml:space="preserve">iva x trasladar </t>
  </si>
  <si>
    <t xml:space="preserve">compra </t>
  </si>
  <si>
    <t xml:space="preserve">venta </t>
  </si>
  <si>
    <t xml:space="preserve">epo de transporte </t>
  </si>
  <si>
    <t>(1</t>
  </si>
  <si>
    <t>1)</t>
  </si>
  <si>
    <t>ALMACEN</t>
  </si>
  <si>
    <t>(2</t>
  </si>
  <si>
    <t>2)</t>
  </si>
  <si>
    <t xml:space="preserve">gastos de venta </t>
  </si>
  <si>
    <t>(3</t>
  </si>
  <si>
    <t>3)</t>
  </si>
  <si>
    <t xml:space="preserve">gastos financieros </t>
  </si>
  <si>
    <t xml:space="preserve">ingresos financieros </t>
  </si>
  <si>
    <t>(4</t>
  </si>
  <si>
    <t>4)</t>
  </si>
  <si>
    <t>5)</t>
  </si>
  <si>
    <t>(5</t>
  </si>
  <si>
    <t xml:space="preserve">costo de ventas </t>
  </si>
  <si>
    <t xml:space="preserve">ventas </t>
  </si>
  <si>
    <t>(6</t>
  </si>
  <si>
    <t>6)</t>
  </si>
  <si>
    <t xml:space="preserve">clientes </t>
  </si>
  <si>
    <t>(7</t>
  </si>
  <si>
    <t>7)</t>
  </si>
  <si>
    <t xml:space="preserve">gastos admin </t>
  </si>
  <si>
    <t>8)</t>
  </si>
  <si>
    <t>(8</t>
  </si>
  <si>
    <t>(9</t>
  </si>
  <si>
    <t>9)</t>
  </si>
  <si>
    <t>(10</t>
  </si>
  <si>
    <t>10)</t>
  </si>
  <si>
    <t>dep acumulada de tranp</t>
  </si>
  <si>
    <t>(12</t>
  </si>
  <si>
    <t>12)</t>
  </si>
  <si>
    <t xml:space="preserve">epo de computo </t>
  </si>
  <si>
    <t>dep acumulada de com</t>
  </si>
  <si>
    <t>(14</t>
  </si>
  <si>
    <t>14)</t>
  </si>
  <si>
    <t>15)</t>
  </si>
  <si>
    <t>(15</t>
  </si>
  <si>
    <t xml:space="preserve">iva a favor </t>
  </si>
  <si>
    <t xml:space="preserve">balanza </t>
  </si>
  <si>
    <t>total</t>
  </si>
  <si>
    <t xml:space="preserve">Compramos mercancia de contado por $ 50,000.00 mas iva </t>
  </si>
  <si>
    <t xml:space="preserve">los socios aportan $1,400,000.00 que se depocitan en bancos </t>
  </si>
  <si>
    <t xml:space="preserve">acredores div </t>
  </si>
  <si>
    <t xml:space="preserve">Pagamos publicidad por 4,000.00 </t>
  </si>
  <si>
    <t xml:space="preserve">Nos pagan intereses, por 2,000.00 </t>
  </si>
  <si>
    <t xml:space="preserve">Pagamos un flete por la cantidad de $7,500.00 </t>
  </si>
  <si>
    <t>Pagamos el telefono de la oficina por 1,000</t>
  </si>
  <si>
    <t xml:space="preserve">PAGO LA RENTA DE LA OFICINA POR  $12,000.00 </t>
  </si>
  <si>
    <t>COMPRAMOS EQUIPO DE COMPUTO CON VALOR DE $8,000.00 MAS IVA, SE PAGA DE CONTADO .</t>
  </si>
  <si>
    <t xml:space="preserve">compramos mercancia a credito  por $ 20,000.00 mas iva </t>
  </si>
  <si>
    <t xml:space="preserve">provedor </t>
  </si>
  <si>
    <t xml:space="preserve">ventas totales </t>
  </si>
  <si>
    <t xml:space="preserve">devoluciones y doc/ ventas </t>
  </si>
  <si>
    <t xml:space="preserve">ventas o infresos netas </t>
  </si>
  <si>
    <t xml:space="preserve">utilidad bruta </t>
  </si>
  <si>
    <t xml:space="preserve">gtos de venta </t>
  </si>
  <si>
    <t xml:space="preserve">gastos generales o gtos de operación </t>
  </si>
  <si>
    <t xml:space="preserve">gtos de admin </t>
  </si>
  <si>
    <t xml:space="preserve">utilidad de operación </t>
  </si>
  <si>
    <t xml:space="preserve">otros ingresos </t>
  </si>
  <si>
    <t xml:space="preserve">otros gastos </t>
  </si>
  <si>
    <t xml:space="preserve">total de otros gastos y ingresos </t>
  </si>
  <si>
    <t xml:space="preserve">resultado integral de financiamiento </t>
  </si>
  <si>
    <t>utilidad o perdida antes del impuesto</t>
  </si>
  <si>
    <t>impuestos a la utilidad 30%</t>
  </si>
  <si>
    <t xml:space="preserve">utilidad neta de operaciones </t>
  </si>
  <si>
    <t xml:space="preserve">operaciones discontinuas </t>
  </si>
  <si>
    <t xml:space="preserve">utilidad neta o perdida neta </t>
  </si>
  <si>
    <t xml:space="preserve">activo a corto plazo </t>
  </si>
  <si>
    <t xml:space="preserve">bancos y caja </t>
  </si>
  <si>
    <t xml:space="preserve">almacen </t>
  </si>
  <si>
    <t>deudores diversos</t>
  </si>
  <si>
    <t>iva x acreditar</t>
  </si>
  <si>
    <t xml:space="preserve">total del efectivo a corto plazo </t>
  </si>
  <si>
    <t xml:space="preserve">act circulante </t>
  </si>
  <si>
    <t xml:space="preserve">prop. Planta y equipo </t>
  </si>
  <si>
    <t xml:space="preserve">edificios </t>
  </si>
  <si>
    <t xml:space="preserve">debe </t>
  </si>
  <si>
    <t xml:space="preserve">haber </t>
  </si>
  <si>
    <t>debe</t>
  </si>
  <si>
    <t>haber</t>
  </si>
  <si>
    <t>costo de venta</t>
  </si>
  <si>
    <t xml:space="preserve">gastos de admnistracion </t>
  </si>
  <si>
    <t xml:space="preserve">equipo de computo </t>
  </si>
  <si>
    <t xml:space="preserve">equipo de transporte </t>
  </si>
  <si>
    <t>iva transladado</t>
  </si>
  <si>
    <t xml:space="preserve">iva x transladar </t>
  </si>
  <si>
    <t xml:space="preserve">acredores diversos </t>
  </si>
  <si>
    <t>la dep. acum. Del eq. De com.</t>
  </si>
  <si>
    <t>la dep. del eq. De trans.</t>
  </si>
  <si>
    <t>equipo  de computo</t>
  </si>
  <si>
    <t>la dep. acum. Del eq. De trans.</t>
  </si>
  <si>
    <t xml:space="preserve">pasivo a corto plazo </t>
  </si>
  <si>
    <t xml:space="preserve">provedores </t>
  </si>
  <si>
    <t xml:space="preserve">imp. Retenidos </t>
  </si>
  <si>
    <t>imp. Por pagar</t>
  </si>
  <si>
    <t xml:space="preserve">total pasivo a corto plazo </t>
  </si>
  <si>
    <t xml:space="preserve">pasivo a largo plazo </t>
  </si>
  <si>
    <t xml:space="preserve">acredores hipotecarios </t>
  </si>
  <si>
    <t xml:space="preserve">total pasivo a largo plazo </t>
  </si>
  <si>
    <t xml:space="preserve">total del pasivo </t>
  </si>
  <si>
    <t xml:space="preserve">capital contable </t>
  </si>
  <si>
    <t>capital contribuido</t>
  </si>
  <si>
    <t xml:space="preserve">capital ganado </t>
  </si>
  <si>
    <t xml:space="preserve">utilidad del ejercicio </t>
  </si>
  <si>
    <t>reserva legal 5%</t>
  </si>
  <si>
    <t>total capital</t>
  </si>
  <si>
    <t xml:space="preserve">total pasivo mas capital </t>
  </si>
  <si>
    <t>total del activo</t>
  </si>
  <si>
    <t xml:space="preserve">total del activo a largo plazo </t>
  </si>
  <si>
    <t>ventas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</si>
</sst>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/>
    <xf numFmtId="0" fontId="0" fillId="0" borderId="3" xfId="0" applyBorder="1"/>
    <xf numFmtId="4" fontId="0" fillId="0" borderId="0" xfId="0" applyNumberFormat="1"/>
    <xf numFmtId="0" fontId="0" fillId="2" borderId="0" xfId="0" applyFill="1"/>
    <xf numFmtId="3" fontId="0" fillId="0" borderId="2" xfId="0" applyNumberFormat="1" applyBorder="1"/>
    <xf numFmtId="3" fontId="0" fillId="0" borderId="0" xfId="0" applyNumberFormat="1"/>
    <xf numFmtId="3" fontId="0" fillId="0" borderId="3" xfId="0" applyNumberFormat="1" applyBorder="1"/>
    <xf numFmtId="0" fontId="1" fillId="0" borderId="0" xfId="0" applyFont="1"/>
    <xf numFmtId="0" fontId="2" fillId="0" borderId="0" xfId="0" applyFont="1"/>
    <xf numFmtId="4" fontId="0" fillId="0" borderId="2" xfId="0" applyNumberFormat="1" applyBorder="1"/>
    <xf numFmtId="16" fontId="0" fillId="0" borderId="0" xfId="0" applyNumberFormat="1"/>
    <xf numFmtId="4" fontId="0" fillId="0" borderId="3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164" fontId="0" fillId="0" borderId="0" xfId="0" applyNumberFormat="1"/>
    <xf numFmtId="164" fontId="0" fillId="0" borderId="0" xfId="1" applyNumberFormat="1" applyFont="1"/>
    <xf numFmtId="0" fontId="0" fillId="0" borderId="1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4EE78-A86A-4FE8-AE56-52BBBDC8691C}">
  <dimension ref="A1:F19"/>
  <sheetViews>
    <sheetView topLeftCell="B2" zoomScale="120" zoomScaleNormal="120" workbookViewId="0">
      <selection activeCell="E18" sqref="E18"/>
    </sheetView>
  </sheetViews>
  <sheetFormatPr defaultColWidth="10.76171875" defaultRowHeight="15" x14ac:dyDescent="0.2"/>
  <cols>
    <col min="3" max="3" width="61.87890625" customWidth="1"/>
  </cols>
  <sheetData>
    <row r="1" spans="1:6" x14ac:dyDescent="0.2">
      <c r="A1" s="2"/>
    </row>
    <row r="3" spans="1:6" x14ac:dyDescent="0.2">
      <c r="C3" s="4"/>
    </row>
    <row r="4" spans="1:6" x14ac:dyDescent="0.2">
      <c r="B4" s="3"/>
      <c r="C4" s="5" t="s">
        <v>59</v>
      </c>
    </row>
    <row r="5" spans="1:6" x14ac:dyDescent="0.2">
      <c r="B5" s="3">
        <v>1</v>
      </c>
      <c r="C5" s="5" t="s">
        <v>0</v>
      </c>
    </row>
    <row r="6" spans="1:6" x14ac:dyDescent="0.2">
      <c r="B6" s="3">
        <v>2</v>
      </c>
      <c r="C6" s="5" t="s">
        <v>58</v>
      </c>
    </row>
    <row r="7" spans="1:6" x14ac:dyDescent="0.2">
      <c r="B7" s="3">
        <v>3</v>
      </c>
      <c r="C7" s="4" t="s">
        <v>61</v>
      </c>
    </row>
    <row r="8" spans="1:6" x14ac:dyDescent="0.2">
      <c r="B8" s="3">
        <v>4</v>
      </c>
      <c r="C8" s="4" t="s">
        <v>1</v>
      </c>
    </row>
    <row r="9" spans="1:6" x14ac:dyDescent="0.2">
      <c r="B9" s="3">
        <v>5</v>
      </c>
      <c r="C9" s="4" t="s">
        <v>62</v>
      </c>
    </row>
    <row r="10" spans="1:6" ht="27.75" x14ac:dyDescent="0.2">
      <c r="B10" s="3">
        <v>6</v>
      </c>
      <c r="C10" s="5" t="s">
        <v>2</v>
      </c>
    </row>
    <row r="11" spans="1:6" ht="27.75" x14ac:dyDescent="0.2">
      <c r="B11" s="3">
        <v>7</v>
      </c>
      <c r="C11" s="5" t="s">
        <v>3</v>
      </c>
    </row>
    <row r="12" spans="1:6" x14ac:dyDescent="0.2">
      <c r="B12" s="3">
        <v>8</v>
      </c>
      <c r="C12" s="4" t="s">
        <v>64</v>
      </c>
    </row>
    <row r="13" spans="1:6" x14ac:dyDescent="0.2">
      <c r="B13" s="3">
        <v>9</v>
      </c>
      <c r="C13" s="4" t="s">
        <v>4</v>
      </c>
    </row>
    <row r="14" spans="1:6" x14ac:dyDescent="0.2">
      <c r="B14" s="3">
        <v>10</v>
      </c>
      <c r="C14" s="4" t="s">
        <v>65</v>
      </c>
    </row>
    <row r="15" spans="1:6" x14ac:dyDescent="0.2">
      <c r="B15" s="3">
        <v>12</v>
      </c>
      <c r="C15" s="4" t="s">
        <v>5</v>
      </c>
    </row>
    <row r="16" spans="1:6" ht="27.75" x14ac:dyDescent="0.2">
      <c r="B16" s="3">
        <v>13</v>
      </c>
      <c r="C16" s="5" t="s">
        <v>66</v>
      </c>
      <c r="F16" s="1"/>
    </row>
    <row r="17" spans="2:5" x14ac:dyDescent="0.2">
      <c r="B17" s="3">
        <v>14</v>
      </c>
      <c r="C17" s="4" t="s">
        <v>6</v>
      </c>
      <c r="E17" s="13"/>
    </row>
    <row r="18" spans="2:5" x14ac:dyDescent="0.2">
      <c r="B18" s="3">
        <v>15</v>
      </c>
      <c r="C18" s="4" t="s">
        <v>63</v>
      </c>
    </row>
    <row r="19" spans="2:5" x14ac:dyDescent="0.2">
      <c r="B19" s="3">
        <v>16</v>
      </c>
      <c r="C19" s="4" t="s">
        <v>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123-5717-4D36-8B81-0F8A9B65A093}">
  <dimension ref="B2:AD71"/>
  <sheetViews>
    <sheetView tabSelected="1" topLeftCell="A42" zoomScale="89" zoomScaleNormal="89" workbookViewId="0">
      <selection activeCell="R54" sqref="R54:S54"/>
    </sheetView>
  </sheetViews>
  <sheetFormatPr defaultColWidth="10.76171875" defaultRowHeight="15" x14ac:dyDescent="0.2"/>
  <cols>
    <col min="2" max="2" width="5.91796875" customWidth="1"/>
    <col min="3" max="3" width="15.87109375" customWidth="1"/>
    <col min="4" max="4" width="16.54296875" customWidth="1"/>
    <col min="5" max="5" width="5.91796875" customWidth="1"/>
    <col min="6" max="6" width="2.6875" customWidth="1"/>
    <col min="7" max="7" width="5.6484375" customWidth="1"/>
    <col min="8" max="9" width="15.73828125" customWidth="1"/>
    <col min="10" max="10" width="5.6484375" customWidth="1"/>
    <col min="11" max="11" width="2.6875" customWidth="1"/>
    <col min="12" max="12" width="5.6484375" customWidth="1"/>
    <col min="13" max="14" width="15.73828125" customWidth="1"/>
    <col min="15" max="15" width="5.6484375" customWidth="1"/>
    <col min="16" max="16" width="2.6875" customWidth="1"/>
    <col min="17" max="17" width="5.6484375" customWidth="1"/>
    <col min="18" max="19" width="15.73828125" customWidth="1"/>
    <col min="20" max="20" width="5.6484375" customWidth="1"/>
    <col min="21" max="21" width="2.6875" customWidth="1"/>
    <col min="22" max="22" width="5.6484375" customWidth="1"/>
    <col min="23" max="23" width="15.73828125" customWidth="1"/>
    <col min="24" max="24" width="15.87109375" customWidth="1"/>
    <col min="25" max="25" width="5.6484375" customWidth="1"/>
  </cols>
  <sheetData>
    <row r="2" spans="2:30" x14ac:dyDescent="0.2">
      <c r="AD2">
        <v>2</v>
      </c>
    </row>
    <row r="3" spans="2:30" x14ac:dyDescent="0.2">
      <c r="C3" s="22" t="s">
        <v>7</v>
      </c>
      <c r="D3" s="22"/>
      <c r="H3" s="22" t="s">
        <v>8</v>
      </c>
      <c r="I3" s="22"/>
      <c r="M3" s="22" t="s">
        <v>17</v>
      </c>
      <c r="N3" s="22"/>
      <c r="R3" s="22" t="s">
        <v>20</v>
      </c>
      <c r="S3" s="22"/>
      <c r="W3" s="22" t="s">
        <v>33</v>
      </c>
      <c r="X3" s="22"/>
    </row>
    <row r="4" spans="2:30" x14ac:dyDescent="0.2">
      <c r="B4" t="s">
        <v>9</v>
      </c>
      <c r="C4" s="15">
        <v>1400000</v>
      </c>
      <c r="D4" s="11">
        <f>SUM(R4+C21)</f>
        <v>58000</v>
      </c>
      <c r="E4" t="s">
        <v>21</v>
      </c>
      <c r="H4" s="6"/>
      <c r="I4" s="8">
        <v>1400000</v>
      </c>
      <c r="J4" t="s">
        <v>10</v>
      </c>
      <c r="L4" t="s">
        <v>19</v>
      </c>
      <c r="M4" s="10">
        <v>200000</v>
      </c>
      <c r="Q4" t="s">
        <v>22</v>
      </c>
      <c r="R4" s="10">
        <v>50000</v>
      </c>
      <c r="S4" s="11">
        <v>11800</v>
      </c>
      <c r="T4" s="16" t="s">
        <v>34</v>
      </c>
      <c r="W4" s="6"/>
      <c r="X4" s="11">
        <v>25000</v>
      </c>
      <c r="Y4" t="s">
        <v>34</v>
      </c>
    </row>
    <row r="5" spans="2:30" x14ac:dyDescent="0.2">
      <c r="B5" t="s">
        <v>30</v>
      </c>
      <c r="C5" s="12">
        <v>2000</v>
      </c>
      <c r="D5" s="11">
        <v>4000</v>
      </c>
      <c r="E5" t="s">
        <v>24</v>
      </c>
      <c r="H5" s="7"/>
      <c r="M5" s="7"/>
      <c r="R5" s="12">
        <v>20000</v>
      </c>
      <c r="S5" s="11">
        <v>6000</v>
      </c>
      <c r="T5" t="s">
        <v>37</v>
      </c>
      <c r="W5" s="7"/>
      <c r="X5" s="11">
        <v>10000</v>
      </c>
      <c r="Y5" t="s">
        <v>37</v>
      </c>
    </row>
    <row r="6" spans="2:30" x14ac:dyDescent="0.2">
      <c r="B6" t="s">
        <v>35</v>
      </c>
      <c r="C6" s="12">
        <f>SUM(X4+N21)</f>
        <v>29000</v>
      </c>
      <c r="D6" s="11">
        <v>2500</v>
      </c>
      <c r="E6" t="s">
        <v>28</v>
      </c>
      <c r="H6" s="7"/>
      <c r="M6" s="7"/>
      <c r="R6" s="7"/>
      <c r="W6" s="7"/>
    </row>
    <row r="7" spans="2:30" x14ac:dyDescent="0.2">
      <c r="B7" t="s">
        <v>43</v>
      </c>
      <c r="C7" s="12">
        <v>11600</v>
      </c>
      <c r="D7" s="11">
        <v>1000</v>
      </c>
      <c r="E7" t="s">
        <v>41</v>
      </c>
      <c r="H7" s="7"/>
      <c r="M7" s="7"/>
      <c r="R7" s="7"/>
      <c r="W7" s="7"/>
    </row>
    <row r="8" spans="2:30" x14ac:dyDescent="0.2">
      <c r="C8" s="7"/>
      <c r="D8" s="11">
        <v>12000</v>
      </c>
      <c r="E8" t="s">
        <v>44</v>
      </c>
      <c r="H8" s="7"/>
      <c r="I8" s="11">
        <v>1400000</v>
      </c>
      <c r="M8" s="12">
        <v>200000</v>
      </c>
      <c r="R8" s="7"/>
      <c r="W8" s="7"/>
    </row>
    <row r="9" spans="2:30" x14ac:dyDescent="0.2">
      <c r="C9" s="7"/>
      <c r="D9" s="11">
        <f>SUM(C22+H55)</f>
        <v>9280</v>
      </c>
      <c r="E9" t="s">
        <v>51</v>
      </c>
      <c r="H9" s="7"/>
      <c r="M9" s="7"/>
      <c r="R9" s="12">
        <f>SUM(R4+R5)</f>
        <v>70000</v>
      </c>
      <c r="S9" s="11">
        <f>SUM(S4+S5)</f>
        <v>17800</v>
      </c>
      <c r="W9" s="7"/>
      <c r="X9" s="11">
        <f>SUM(X4+X5)</f>
        <v>35000</v>
      </c>
    </row>
    <row r="10" spans="2:30" x14ac:dyDescent="0.2">
      <c r="C10" s="7"/>
      <c r="D10" s="11">
        <v>7500</v>
      </c>
      <c r="E10" t="s">
        <v>54</v>
      </c>
      <c r="H10" s="7"/>
      <c r="M10" s="7"/>
      <c r="R10" s="7"/>
      <c r="W10" s="7"/>
    </row>
    <row r="11" spans="2:30" x14ac:dyDescent="0.2">
      <c r="C11" s="7"/>
      <c r="D11" s="11"/>
      <c r="R11" s="7"/>
      <c r="W11" s="7"/>
    </row>
    <row r="12" spans="2:30" x14ac:dyDescent="0.2">
      <c r="C12" s="17">
        <f>SUM(C4+C5+C6+C7)</f>
        <v>1442600</v>
      </c>
      <c r="D12" s="11">
        <f>SUM(D4+D5+D6+D7+D8+D9+D10)</f>
        <v>94280</v>
      </c>
      <c r="E12" s="14"/>
    </row>
    <row r="13" spans="2:30" x14ac:dyDescent="0.2">
      <c r="C13" s="7"/>
    </row>
    <row r="14" spans="2:30" x14ac:dyDescent="0.2">
      <c r="C14" s="8"/>
      <c r="D14" s="11"/>
    </row>
    <row r="18" spans="2:25" x14ac:dyDescent="0.2">
      <c r="C18" s="9" t="s">
        <v>15</v>
      </c>
      <c r="N18" s="9" t="s">
        <v>16</v>
      </c>
    </row>
    <row r="20" spans="2:25" x14ac:dyDescent="0.2">
      <c r="C20" s="22" t="s">
        <v>11</v>
      </c>
      <c r="D20" s="22"/>
      <c r="H20" s="22" t="s">
        <v>12</v>
      </c>
      <c r="I20" s="22"/>
      <c r="M20" s="22" t="s">
        <v>13</v>
      </c>
      <c r="N20" s="22"/>
      <c r="R20" s="22" t="s">
        <v>14</v>
      </c>
      <c r="S20" s="22"/>
      <c r="W20" s="22" t="s">
        <v>36</v>
      </c>
      <c r="X20" s="22"/>
    </row>
    <row r="21" spans="2:25" x14ac:dyDescent="0.2">
      <c r="B21" t="s">
        <v>22</v>
      </c>
      <c r="C21" s="10">
        <v>8000</v>
      </c>
      <c r="G21" t="s">
        <v>19</v>
      </c>
      <c r="H21" s="10">
        <v>32000</v>
      </c>
      <c r="M21" s="6"/>
      <c r="N21" s="11">
        <v>4000</v>
      </c>
      <c r="O21" t="s">
        <v>34</v>
      </c>
      <c r="Q21" t="s">
        <v>43</v>
      </c>
      <c r="R21" s="10">
        <v>1600</v>
      </c>
      <c r="S21" s="11">
        <v>1600</v>
      </c>
      <c r="T21" t="s">
        <v>37</v>
      </c>
      <c r="V21" t="s">
        <v>38</v>
      </c>
      <c r="W21" s="10">
        <f>SUM(X5+S21)</f>
        <v>11600</v>
      </c>
      <c r="X21" s="11">
        <v>11600</v>
      </c>
      <c r="Y21" t="s">
        <v>42</v>
      </c>
    </row>
    <row r="22" spans="2:25" x14ac:dyDescent="0.2">
      <c r="B22" t="s">
        <v>52</v>
      </c>
      <c r="C22" s="12">
        <v>1280</v>
      </c>
      <c r="H22" s="12">
        <v>3200</v>
      </c>
      <c r="M22" s="7"/>
      <c r="N22" s="11">
        <v>1600</v>
      </c>
      <c r="O22" t="s">
        <v>42</v>
      </c>
      <c r="R22" s="7"/>
      <c r="W22" s="7"/>
    </row>
    <row r="23" spans="2:25" x14ac:dyDescent="0.2">
      <c r="C23" s="7"/>
      <c r="H23" s="7"/>
      <c r="M23" s="7"/>
      <c r="R23" s="7"/>
      <c r="W23" s="7"/>
    </row>
    <row r="24" spans="2:25" x14ac:dyDescent="0.2">
      <c r="C24" s="7"/>
      <c r="H24" s="7"/>
      <c r="M24" s="7"/>
      <c r="R24" s="7"/>
      <c r="W24" s="7"/>
    </row>
    <row r="25" spans="2:25" x14ac:dyDescent="0.2">
      <c r="C25" s="12"/>
      <c r="H25" s="12">
        <f>SUM(H21+H22)</f>
        <v>35200</v>
      </c>
      <c r="M25" s="12">
        <v>5600</v>
      </c>
      <c r="N25" s="11">
        <f>SUM(N21+N22)</f>
        <v>5600</v>
      </c>
      <c r="R25" s="7"/>
      <c r="W25" s="7"/>
    </row>
    <row r="26" spans="2:25" x14ac:dyDescent="0.2">
      <c r="C26" s="12">
        <f>SUM(C21+C22)</f>
        <v>9280</v>
      </c>
      <c r="D26" s="11">
        <v>5600</v>
      </c>
      <c r="H26" s="7"/>
      <c r="M26" s="7"/>
      <c r="R26" s="7"/>
      <c r="W26" s="7"/>
    </row>
    <row r="27" spans="2:25" x14ac:dyDescent="0.2">
      <c r="B27" s="14"/>
      <c r="C27" s="12"/>
      <c r="H27" s="7"/>
      <c r="M27" s="7"/>
      <c r="R27" s="7"/>
      <c r="W27" s="7"/>
    </row>
    <row r="28" spans="2:25" x14ac:dyDescent="0.2">
      <c r="C28" s="12">
        <v>3680</v>
      </c>
      <c r="D28">
        <v>3680</v>
      </c>
      <c r="H28" s="7"/>
      <c r="M28" s="7"/>
      <c r="R28" s="7"/>
      <c r="W28" s="7"/>
    </row>
    <row r="29" spans="2:25" x14ac:dyDescent="0.2">
      <c r="C29" s="7"/>
      <c r="H29" s="7"/>
      <c r="M29" s="7"/>
      <c r="R29" s="7"/>
      <c r="W29" s="7"/>
    </row>
    <row r="30" spans="2:25" x14ac:dyDescent="0.2">
      <c r="C30" s="11"/>
      <c r="D30" s="11"/>
    </row>
    <row r="32" spans="2:25" x14ac:dyDescent="0.2">
      <c r="C32" s="11"/>
      <c r="D32" s="11"/>
    </row>
    <row r="38" spans="2:24" x14ac:dyDescent="0.2">
      <c r="C38" s="22" t="s">
        <v>23</v>
      </c>
      <c r="D38" s="22"/>
      <c r="H38" s="22" t="s">
        <v>26</v>
      </c>
      <c r="I38" s="22"/>
      <c r="M38" s="22" t="s">
        <v>27</v>
      </c>
      <c r="N38" s="22"/>
      <c r="R38" s="22" t="s">
        <v>32</v>
      </c>
      <c r="S38" s="22"/>
      <c r="W38" s="22" t="s">
        <v>39</v>
      </c>
      <c r="X38" s="22"/>
    </row>
    <row r="39" spans="2:24" x14ac:dyDescent="0.2">
      <c r="B39" t="s">
        <v>25</v>
      </c>
      <c r="C39" s="12">
        <v>4000</v>
      </c>
      <c r="G39" t="s">
        <v>29</v>
      </c>
      <c r="H39" s="10">
        <v>2500</v>
      </c>
      <c r="M39" s="6"/>
      <c r="N39" s="11">
        <v>2000</v>
      </c>
      <c r="O39" t="s">
        <v>31</v>
      </c>
      <c r="Q39" s="16" t="s">
        <v>35</v>
      </c>
      <c r="R39" s="10">
        <v>11800</v>
      </c>
      <c r="V39" t="s">
        <v>40</v>
      </c>
      <c r="W39" s="10">
        <v>1000</v>
      </c>
    </row>
    <row r="40" spans="2:24" x14ac:dyDescent="0.2">
      <c r="B40" t="s">
        <v>48</v>
      </c>
      <c r="C40" s="12">
        <v>10000</v>
      </c>
      <c r="H40" s="7"/>
      <c r="M40" s="7"/>
      <c r="Q40" t="s">
        <v>38</v>
      </c>
      <c r="R40" s="12">
        <v>6000</v>
      </c>
      <c r="V40" t="s">
        <v>45</v>
      </c>
      <c r="W40" s="12">
        <v>12000</v>
      </c>
    </row>
    <row r="41" spans="2:24" x14ac:dyDescent="0.2">
      <c r="B41" s="13" t="s">
        <v>52</v>
      </c>
      <c r="C41" s="12">
        <v>3000</v>
      </c>
      <c r="H41" s="7"/>
      <c r="M41" s="7"/>
      <c r="R41" s="7"/>
      <c r="W41" s="7"/>
    </row>
    <row r="42" spans="2:24" x14ac:dyDescent="0.2">
      <c r="B42" s="14" t="s">
        <v>53</v>
      </c>
      <c r="C42" s="12">
        <v>7500</v>
      </c>
      <c r="H42" s="7"/>
      <c r="M42" s="7"/>
      <c r="R42" s="7"/>
      <c r="W42" s="7"/>
    </row>
    <row r="43" spans="2:24" x14ac:dyDescent="0.2">
      <c r="C43" s="7"/>
      <c r="H43" s="7"/>
      <c r="M43" s="7"/>
      <c r="R43" s="7"/>
      <c r="W43" s="7"/>
    </row>
    <row r="44" spans="2:24" x14ac:dyDescent="0.2">
      <c r="C44" s="7"/>
      <c r="H44" s="7"/>
      <c r="M44" s="7"/>
      <c r="R44" s="12">
        <f>SUM(R39+R40)</f>
        <v>17800</v>
      </c>
      <c r="W44" s="12">
        <f>SUM(W39+W40)</f>
        <v>13000</v>
      </c>
    </row>
    <row r="45" spans="2:24" x14ac:dyDescent="0.2">
      <c r="C45" s="12">
        <f>SUM(C39+C40+C41+C42)</f>
        <v>24500</v>
      </c>
      <c r="H45" s="12"/>
      <c r="M45" s="7"/>
      <c r="N45" s="11"/>
      <c r="R45" s="12"/>
      <c r="W45" s="12"/>
    </row>
    <row r="46" spans="2:24" x14ac:dyDescent="0.2">
      <c r="C46" s="7"/>
      <c r="H46" s="7"/>
      <c r="M46" s="7"/>
      <c r="R46" s="7"/>
      <c r="W46" s="7"/>
    </row>
    <row r="47" spans="2:24" x14ac:dyDescent="0.2">
      <c r="C47" s="7"/>
      <c r="H47" s="7"/>
      <c r="M47" s="7"/>
      <c r="R47" s="7"/>
      <c r="W47" s="7"/>
    </row>
    <row r="48" spans="2:24" x14ac:dyDescent="0.2">
      <c r="C48" s="7"/>
      <c r="H48" s="7"/>
      <c r="M48" s="7"/>
      <c r="R48" s="7"/>
      <c r="W48" s="7"/>
    </row>
    <row r="54" spans="3:25" x14ac:dyDescent="0.2">
      <c r="C54" s="22" t="s">
        <v>46</v>
      </c>
      <c r="D54" s="22"/>
      <c r="H54" s="22" t="s">
        <v>49</v>
      </c>
      <c r="I54" s="22"/>
      <c r="M54" s="22" t="s">
        <v>50</v>
      </c>
      <c r="N54" s="22"/>
      <c r="R54" s="22" t="s">
        <v>55</v>
      </c>
      <c r="S54" s="22"/>
      <c r="W54" s="22" t="s">
        <v>60</v>
      </c>
      <c r="X54" s="22"/>
    </row>
    <row r="55" spans="3:25" x14ac:dyDescent="0.2">
      <c r="C55" s="6"/>
      <c r="D55" s="11">
        <v>10000</v>
      </c>
      <c r="E55" t="s">
        <v>47</v>
      </c>
      <c r="G55" t="s">
        <v>52</v>
      </c>
      <c r="H55" s="12">
        <v>8000</v>
      </c>
      <c r="M55" s="6"/>
      <c r="N55" s="11">
        <v>3000</v>
      </c>
      <c r="O55" s="13" t="s">
        <v>51</v>
      </c>
      <c r="R55" s="10">
        <v>3680</v>
      </c>
      <c r="W55" s="6"/>
      <c r="X55" s="11">
        <f>SUM(M4+H21)</f>
        <v>232000</v>
      </c>
      <c r="Y55" t="s">
        <v>18</v>
      </c>
    </row>
    <row r="56" spans="3:25" x14ac:dyDescent="0.2">
      <c r="C56" s="7"/>
      <c r="H56" s="7"/>
      <c r="M56" s="7"/>
      <c r="R56" s="7"/>
      <c r="W56" s="7"/>
    </row>
    <row r="57" spans="3:25" x14ac:dyDescent="0.2">
      <c r="C57" s="7"/>
      <c r="H57" s="7"/>
      <c r="M57" s="7"/>
      <c r="N57" s="11"/>
      <c r="R57" s="7"/>
      <c r="W57" s="7"/>
    </row>
    <row r="58" spans="3:25" x14ac:dyDescent="0.2">
      <c r="C58" s="7"/>
      <c r="D58" s="11"/>
      <c r="H58" s="12"/>
      <c r="M58" s="7"/>
      <c r="R58" s="7"/>
      <c r="W58" s="7"/>
    </row>
    <row r="59" spans="3:25" x14ac:dyDescent="0.2">
      <c r="C59" s="7"/>
      <c r="H59" s="7"/>
      <c r="M59" s="7"/>
      <c r="W59" s="7"/>
    </row>
    <row r="60" spans="3:25" x14ac:dyDescent="0.2">
      <c r="C60" s="7"/>
      <c r="H60" s="7"/>
      <c r="M60" s="7"/>
      <c r="W60" s="7"/>
    </row>
    <row r="61" spans="3:25" x14ac:dyDescent="0.2">
      <c r="C61" s="7"/>
      <c r="H61" s="7"/>
      <c r="M61" s="7"/>
      <c r="W61" s="7"/>
    </row>
    <row r="62" spans="3:25" x14ac:dyDescent="0.2">
      <c r="C62" s="7"/>
      <c r="H62" s="7"/>
      <c r="M62" s="7"/>
    </row>
    <row r="63" spans="3:25" x14ac:dyDescent="0.2">
      <c r="C63" s="7"/>
      <c r="H63" s="7"/>
      <c r="M63" s="7"/>
    </row>
    <row r="64" spans="3:25" x14ac:dyDescent="0.2">
      <c r="W64" s="22" t="s">
        <v>68</v>
      </c>
      <c r="X64" s="22"/>
    </row>
    <row r="65" spans="21:24" x14ac:dyDescent="0.2">
      <c r="W65" s="6"/>
      <c r="X65" s="11">
        <f>SUM(R5+H22)</f>
        <v>23200</v>
      </c>
    </row>
    <row r="66" spans="21:24" x14ac:dyDescent="0.2">
      <c r="W66" s="7"/>
    </row>
    <row r="67" spans="21:24" x14ac:dyDescent="0.2">
      <c r="W67" s="7"/>
    </row>
    <row r="68" spans="21:24" x14ac:dyDescent="0.2">
      <c r="W68" s="7"/>
    </row>
    <row r="69" spans="21:24" x14ac:dyDescent="0.2">
      <c r="W69" s="7"/>
    </row>
    <row r="70" spans="21:24" x14ac:dyDescent="0.2">
      <c r="W70" s="7"/>
    </row>
    <row r="71" spans="21:24" x14ac:dyDescent="0.2">
      <c r="U71">
        <v>4</v>
      </c>
      <c r="W71" s="7"/>
    </row>
  </sheetData>
  <mergeCells count="21">
    <mergeCell ref="W20:X20"/>
    <mergeCell ref="W3:X3"/>
    <mergeCell ref="W38:X38"/>
    <mergeCell ref="C3:D3"/>
    <mergeCell ref="H3:I3"/>
    <mergeCell ref="M3:N3"/>
    <mergeCell ref="R3:S3"/>
    <mergeCell ref="C20:D20"/>
    <mergeCell ref="H20:I20"/>
    <mergeCell ref="M20:N20"/>
    <mergeCell ref="R20:S20"/>
    <mergeCell ref="W64:X64"/>
    <mergeCell ref="C38:D38"/>
    <mergeCell ref="H38:I38"/>
    <mergeCell ref="M38:N38"/>
    <mergeCell ref="R38:S38"/>
    <mergeCell ref="C54:D54"/>
    <mergeCell ref="H54:I54"/>
    <mergeCell ref="M54:N54"/>
    <mergeCell ref="R54:S54"/>
    <mergeCell ref="W54:X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51009-5BC9-40D1-A7F7-A2835FD7D5DD}">
  <dimension ref="C2:J37"/>
  <sheetViews>
    <sheetView topLeftCell="C10" workbookViewId="0">
      <selection activeCell="E18" sqref="E18"/>
    </sheetView>
  </sheetViews>
  <sheetFormatPr defaultColWidth="10.76171875" defaultRowHeight="15" x14ac:dyDescent="0.2"/>
  <cols>
    <col min="3" max="3" width="34.4375" customWidth="1"/>
    <col min="5" max="6" width="15.73828125" customWidth="1"/>
  </cols>
  <sheetData>
    <row r="2" spans="3:6" x14ac:dyDescent="0.2">
      <c r="C2" s="4"/>
    </row>
    <row r="3" spans="3:6" x14ac:dyDescent="0.2">
      <c r="C3" s="5" t="s">
        <v>69</v>
      </c>
      <c r="E3" s="11">
        <v>35000</v>
      </c>
    </row>
    <row r="4" spans="3:6" x14ac:dyDescent="0.2">
      <c r="C4" s="18" t="s">
        <v>70</v>
      </c>
      <c r="E4">
        <v>0</v>
      </c>
    </row>
    <row r="5" spans="3:6" x14ac:dyDescent="0.2">
      <c r="C5" s="4" t="s">
        <v>71</v>
      </c>
      <c r="E5" s="11"/>
      <c r="F5" s="11">
        <v>35000</v>
      </c>
    </row>
    <row r="6" spans="3:6" x14ac:dyDescent="0.2">
      <c r="C6" s="4"/>
    </row>
    <row r="7" spans="3:6" x14ac:dyDescent="0.2">
      <c r="C7" s="4"/>
    </row>
    <row r="8" spans="3:6" x14ac:dyDescent="0.2">
      <c r="C8" s="19" t="s">
        <v>32</v>
      </c>
      <c r="E8" s="11">
        <v>17800</v>
      </c>
    </row>
    <row r="9" spans="3:6" x14ac:dyDescent="0.2">
      <c r="C9" s="4" t="s">
        <v>72</v>
      </c>
      <c r="F9" s="11">
        <v>17200</v>
      </c>
    </row>
    <row r="10" spans="3:6" x14ac:dyDescent="0.2">
      <c r="C10" s="4"/>
    </row>
    <row r="11" spans="3:6" x14ac:dyDescent="0.2">
      <c r="C11" s="4" t="s">
        <v>74</v>
      </c>
      <c r="F11" s="11"/>
    </row>
    <row r="12" spans="3:6" x14ac:dyDescent="0.2">
      <c r="C12" s="4" t="s">
        <v>73</v>
      </c>
      <c r="E12" s="11">
        <v>24500</v>
      </c>
    </row>
    <row r="13" spans="3:6" x14ac:dyDescent="0.2">
      <c r="C13" s="19" t="s">
        <v>75</v>
      </c>
      <c r="E13" s="11">
        <v>13000</v>
      </c>
    </row>
    <row r="14" spans="3:6" x14ac:dyDescent="0.2">
      <c r="C14" s="4" t="s">
        <v>76</v>
      </c>
      <c r="F14" s="11">
        <v>-20300</v>
      </c>
    </row>
    <row r="15" spans="3:6" x14ac:dyDescent="0.2">
      <c r="C15" s="4"/>
    </row>
    <row r="16" spans="3:6" x14ac:dyDescent="0.2">
      <c r="C16" s="4" t="s">
        <v>77</v>
      </c>
      <c r="E16">
        <v>0</v>
      </c>
    </row>
    <row r="17" spans="3:6" x14ac:dyDescent="0.2">
      <c r="C17" s="19" t="s">
        <v>78</v>
      </c>
      <c r="E17">
        <v>0</v>
      </c>
    </row>
    <row r="18" spans="3:6" x14ac:dyDescent="0.2">
      <c r="C18" s="4" t="s">
        <v>79</v>
      </c>
      <c r="E18">
        <v>0</v>
      </c>
    </row>
    <row r="19" spans="3:6" x14ac:dyDescent="0.2">
      <c r="C19" s="4"/>
    </row>
    <row r="20" spans="3:6" x14ac:dyDescent="0.2">
      <c r="C20" s="4" t="s">
        <v>80</v>
      </c>
    </row>
    <row r="21" spans="3:6" x14ac:dyDescent="0.2">
      <c r="C21" s="4" t="s">
        <v>27</v>
      </c>
      <c r="E21" s="11">
        <v>2000</v>
      </c>
    </row>
    <row r="22" spans="3:6" x14ac:dyDescent="0.2">
      <c r="C22" s="19" t="s">
        <v>26</v>
      </c>
      <c r="E22" s="11">
        <v>2500</v>
      </c>
    </row>
    <row r="23" spans="3:6" x14ac:dyDescent="0.2">
      <c r="C23" s="4" t="s">
        <v>81</v>
      </c>
      <c r="F23" s="11">
        <v>-20800</v>
      </c>
    </row>
    <row r="24" spans="3:6" x14ac:dyDescent="0.2">
      <c r="C24" s="4"/>
    </row>
    <row r="25" spans="3:6" x14ac:dyDescent="0.2">
      <c r="C25" s="19" t="s">
        <v>82</v>
      </c>
    </row>
    <row r="26" spans="3:6" x14ac:dyDescent="0.2">
      <c r="C26" s="4" t="s">
        <v>83</v>
      </c>
      <c r="F26">
        <v>-20800</v>
      </c>
    </row>
    <row r="27" spans="3:6" x14ac:dyDescent="0.2">
      <c r="C27" s="4"/>
    </row>
    <row r="28" spans="3:6" x14ac:dyDescent="0.2">
      <c r="C28" s="19" t="s">
        <v>84</v>
      </c>
      <c r="E28">
        <v>0</v>
      </c>
    </row>
    <row r="29" spans="3:6" x14ac:dyDescent="0.2">
      <c r="C29" s="4" t="s">
        <v>85</v>
      </c>
      <c r="F29">
        <v>-20800</v>
      </c>
    </row>
    <row r="37" spans="10:10" x14ac:dyDescent="0.2">
      <c r="J3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3D5E9-0CD4-46CE-AA9A-5C7FE94A5A3D}">
  <dimension ref="A2:F25"/>
  <sheetViews>
    <sheetView topLeftCell="C1" zoomScale="83" zoomScaleNormal="110" workbookViewId="0">
      <selection activeCell="A16" sqref="A16"/>
    </sheetView>
  </sheetViews>
  <sheetFormatPr defaultColWidth="10.76171875" defaultRowHeight="15" x14ac:dyDescent="0.2"/>
  <cols>
    <col min="1" max="1" width="28.11328125" customWidth="1"/>
    <col min="2" max="3" width="18.29296875" customWidth="1"/>
    <col min="4" max="4" width="18.0234375" customWidth="1"/>
    <col min="5" max="5" width="17.21875" customWidth="1"/>
    <col min="6" max="6" width="20.71484375" customWidth="1"/>
  </cols>
  <sheetData>
    <row r="2" spans="1:6" x14ac:dyDescent="0.2">
      <c r="A2" t="s">
        <v>56</v>
      </c>
      <c r="B2" t="s">
        <v>95</v>
      </c>
      <c r="C2" t="s">
        <v>96</v>
      </c>
      <c r="D2" t="s">
        <v>97</v>
      </c>
      <c r="E2" t="s">
        <v>98</v>
      </c>
      <c r="F2" s="3"/>
    </row>
    <row r="3" spans="1:6" x14ac:dyDescent="0.2">
      <c r="A3" t="s">
        <v>7</v>
      </c>
      <c r="B3" s="20">
        <v>1442600</v>
      </c>
      <c r="C3" s="20">
        <v>94280</v>
      </c>
      <c r="D3" s="20">
        <v>1348320</v>
      </c>
    </row>
    <row r="4" spans="1:6" x14ac:dyDescent="0.2">
      <c r="A4" t="s">
        <v>88</v>
      </c>
      <c r="B4" s="20">
        <v>70000</v>
      </c>
      <c r="C4" s="20">
        <v>17800</v>
      </c>
      <c r="D4" s="20">
        <v>52200</v>
      </c>
    </row>
    <row r="5" spans="1:6" x14ac:dyDescent="0.2">
      <c r="A5" t="s">
        <v>11</v>
      </c>
      <c r="B5" s="20">
        <v>3680</v>
      </c>
      <c r="C5" s="21">
        <v>3680</v>
      </c>
      <c r="D5" s="20"/>
    </row>
    <row r="6" spans="1:6" x14ac:dyDescent="0.2">
      <c r="A6" t="s">
        <v>90</v>
      </c>
      <c r="B6" s="20">
        <v>35200</v>
      </c>
      <c r="D6" s="20">
        <v>35200</v>
      </c>
      <c r="F6" s="1"/>
    </row>
    <row r="7" spans="1:6" x14ac:dyDescent="0.2">
      <c r="A7" t="s">
        <v>55</v>
      </c>
      <c r="B7" s="20">
        <v>3680</v>
      </c>
      <c r="D7" s="20">
        <v>3680</v>
      </c>
    </row>
    <row r="8" spans="1:6" x14ac:dyDescent="0.2">
      <c r="A8" t="s">
        <v>36</v>
      </c>
      <c r="B8" s="20">
        <v>11600</v>
      </c>
      <c r="C8" s="21">
        <v>11600</v>
      </c>
      <c r="D8" s="20"/>
    </row>
    <row r="9" spans="1:6" x14ac:dyDescent="0.2">
      <c r="A9" t="s">
        <v>23</v>
      </c>
      <c r="B9" s="20">
        <v>24500</v>
      </c>
      <c r="D9" s="20">
        <v>24500</v>
      </c>
    </row>
    <row r="10" spans="1:6" x14ac:dyDescent="0.2">
      <c r="A10" t="s">
        <v>26</v>
      </c>
      <c r="B10" s="20">
        <v>2500</v>
      </c>
      <c r="D10" s="20">
        <v>2500</v>
      </c>
    </row>
    <row r="11" spans="1:6" x14ac:dyDescent="0.2">
      <c r="A11" t="s">
        <v>99</v>
      </c>
      <c r="B11" s="20">
        <v>17800</v>
      </c>
      <c r="D11" s="20">
        <v>17800</v>
      </c>
    </row>
    <row r="12" spans="1:6" x14ac:dyDescent="0.2">
      <c r="A12" t="s">
        <v>100</v>
      </c>
      <c r="B12" s="20">
        <v>13000</v>
      </c>
      <c r="D12" s="20">
        <v>13000</v>
      </c>
    </row>
    <row r="13" spans="1:6" x14ac:dyDescent="0.2">
      <c r="A13" t="s">
        <v>102</v>
      </c>
      <c r="B13" s="20">
        <v>200000</v>
      </c>
      <c r="D13" s="20">
        <v>200000</v>
      </c>
    </row>
    <row r="14" spans="1:6" x14ac:dyDescent="0.2">
      <c r="A14" t="s">
        <v>101</v>
      </c>
      <c r="B14" s="20">
        <v>8000</v>
      </c>
      <c r="D14" s="20">
        <v>8000</v>
      </c>
    </row>
    <row r="15" spans="1:6" x14ac:dyDescent="0.2">
      <c r="A15" t="s">
        <v>8</v>
      </c>
      <c r="C15" s="20">
        <v>1400000</v>
      </c>
      <c r="E15" s="20">
        <v>1400000</v>
      </c>
    </row>
    <row r="16" spans="1:6" x14ac:dyDescent="0.2">
      <c r="A16" t="s">
        <v>128</v>
      </c>
      <c r="C16" s="20">
        <v>35000</v>
      </c>
      <c r="E16" s="20">
        <v>35000</v>
      </c>
    </row>
    <row r="17" spans="1:6" x14ac:dyDescent="0.2">
      <c r="A17" t="s">
        <v>103</v>
      </c>
      <c r="B17" s="20">
        <v>5600</v>
      </c>
      <c r="C17" s="20">
        <v>5600</v>
      </c>
      <c r="D17" s="20"/>
      <c r="E17" s="20"/>
    </row>
    <row r="18" spans="1:6" x14ac:dyDescent="0.2">
      <c r="A18" t="s">
        <v>104</v>
      </c>
      <c r="B18" s="20">
        <v>1600</v>
      </c>
      <c r="C18" s="20">
        <v>1600</v>
      </c>
      <c r="D18" s="20"/>
      <c r="E18" s="20"/>
    </row>
    <row r="19" spans="1:6" x14ac:dyDescent="0.2">
      <c r="A19" t="s">
        <v>27</v>
      </c>
      <c r="C19" s="20">
        <v>2000</v>
      </c>
      <c r="E19" s="20">
        <v>2000</v>
      </c>
    </row>
    <row r="20" spans="1:6" x14ac:dyDescent="0.2">
      <c r="A20" t="s">
        <v>68</v>
      </c>
      <c r="C20" s="20">
        <v>23200</v>
      </c>
      <c r="E20" s="20">
        <v>23200</v>
      </c>
      <c r="F20" s="1"/>
    </row>
    <row r="21" spans="1:6" x14ac:dyDescent="0.2">
      <c r="A21" t="s">
        <v>105</v>
      </c>
      <c r="C21" s="20">
        <v>232000</v>
      </c>
      <c r="E21" s="20">
        <v>232000</v>
      </c>
    </row>
    <row r="22" spans="1:6" x14ac:dyDescent="0.2">
      <c r="A22" t="s">
        <v>106</v>
      </c>
      <c r="C22" s="20">
        <v>3000</v>
      </c>
      <c r="E22" s="20">
        <v>3000</v>
      </c>
    </row>
    <row r="23" spans="1:6" x14ac:dyDescent="0.2">
      <c r="A23" t="s">
        <v>107</v>
      </c>
      <c r="C23" s="20">
        <v>10000</v>
      </c>
      <c r="E23" s="20">
        <v>10000</v>
      </c>
      <c r="F23" s="1"/>
    </row>
    <row r="24" spans="1:6" x14ac:dyDescent="0.2">
      <c r="F24" s="1"/>
    </row>
    <row r="25" spans="1:6" x14ac:dyDescent="0.2">
      <c r="A25" t="s">
        <v>57</v>
      </c>
      <c r="B25" s="20">
        <f>SUM(B3:B19)</f>
        <v>1839760</v>
      </c>
      <c r="C25" s="20">
        <f>SUM(C3:C23)</f>
        <v>1839760</v>
      </c>
      <c r="D25" s="20">
        <f>SUM(D3:D14)</f>
        <v>1705200</v>
      </c>
      <c r="E25" s="20">
        <f>SUM(E15:E23)</f>
        <v>1705200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64C8-EA11-4F8B-9296-EAF4B940636B}">
  <dimension ref="A1:F28"/>
  <sheetViews>
    <sheetView topLeftCell="D10" workbookViewId="0">
      <selection activeCell="D33" sqref="D33"/>
    </sheetView>
  </sheetViews>
  <sheetFormatPr defaultColWidth="10.76171875" defaultRowHeight="15" x14ac:dyDescent="0.2"/>
  <cols>
    <col min="1" max="1" width="45.73828125" customWidth="1"/>
    <col min="2" max="2" width="15.46875" bestFit="1" customWidth="1"/>
    <col min="4" max="4" width="30.8046875" customWidth="1"/>
    <col min="5" max="5" width="16.41015625" customWidth="1"/>
  </cols>
  <sheetData>
    <row r="1" spans="1:5" x14ac:dyDescent="0.2">
      <c r="A1" t="s">
        <v>86</v>
      </c>
      <c r="D1" t="s">
        <v>110</v>
      </c>
    </row>
    <row r="3" spans="1:5" x14ac:dyDescent="0.2">
      <c r="A3" t="s">
        <v>87</v>
      </c>
      <c r="B3" s="20">
        <v>1348320</v>
      </c>
      <c r="D3" t="s">
        <v>111</v>
      </c>
      <c r="E3" s="20">
        <v>23200</v>
      </c>
    </row>
    <row r="4" spans="1:5" x14ac:dyDescent="0.2">
      <c r="A4" t="s">
        <v>88</v>
      </c>
      <c r="B4" s="20">
        <v>52200</v>
      </c>
      <c r="D4" t="s">
        <v>105</v>
      </c>
      <c r="E4" s="20">
        <v>232000</v>
      </c>
    </row>
    <row r="5" spans="1:5" x14ac:dyDescent="0.2">
      <c r="A5" t="s">
        <v>89</v>
      </c>
      <c r="B5" s="20">
        <v>0</v>
      </c>
      <c r="D5" t="s">
        <v>112</v>
      </c>
      <c r="E5" s="20">
        <v>0</v>
      </c>
    </row>
    <row r="6" spans="1:5" x14ac:dyDescent="0.2">
      <c r="A6" t="s">
        <v>55</v>
      </c>
      <c r="B6" s="20">
        <v>3680</v>
      </c>
      <c r="D6" t="s">
        <v>104</v>
      </c>
      <c r="E6" s="20">
        <v>0</v>
      </c>
    </row>
    <row r="7" spans="1:5" x14ac:dyDescent="0.2">
      <c r="A7" t="s">
        <v>90</v>
      </c>
      <c r="B7" s="20">
        <v>35200</v>
      </c>
      <c r="D7" t="s">
        <v>113</v>
      </c>
      <c r="E7" s="20">
        <v>0</v>
      </c>
    </row>
    <row r="8" spans="1:5" x14ac:dyDescent="0.2">
      <c r="A8" t="s">
        <v>36</v>
      </c>
      <c r="B8" s="20">
        <v>0</v>
      </c>
    </row>
    <row r="11" spans="1:5" x14ac:dyDescent="0.2">
      <c r="A11" t="s">
        <v>91</v>
      </c>
      <c r="B11" s="20">
        <v>1439400</v>
      </c>
      <c r="D11" t="s">
        <v>114</v>
      </c>
      <c r="E11" s="20">
        <v>255200</v>
      </c>
    </row>
    <row r="13" spans="1:5" x14ac:dyDescent="0.2">
      <c r="A13" t="s">
        <v>92</v>
      </c>
      <c r="D13" t="s">
        <v>115</v>
      </c>
    </row>
    <row r="14" spans="1:5" x14ac:dyDescent="0.2">
      <c r="D14" t="s">
        <v>116</v>
      </c>
      <c r="E14" s="20">
        <v>0</v>
      </c>
    </row>
    <row r="15" spans="1:5" x14ac:dyDescent="0.2">
      <c r="A15" t="s">
        <v>93</v>
      </c>
      <c r="D15" t="s">
        <v>117</v>
      </c>
      <c r="E15" s="20">
        <v>0</v>
      </c>
    </row>
    <row r="16" spans="1:5" x14ac:dyDescent="0.2">
      <c r="A16" t="s">
        <v>94</v>
      </c>
      <c r="B16" s="20">
        <v>0</v>
      </c>
      <c r="E16" s="20"/>
    </row>
    <row r="17" spans="1:6" x14ac:dyDescent="0.2">
      <c r="A17" t="s">
        <v>108</v>
      </c>
      <c r="B17" s="20">
        <v>8000</v>
      </c>
      <c r="D17" t="s">
        <v>118</v>
      </c>
      <c r="E17" s="20">
        <v>255200</v>
      </c>
    </row>
    <row r="18" spans="1:6" x14ac:dyDescent="0.2">
      <c r="A18" t="s">
        <v>106</v>
      </c>
      <c r="B18" s="20"/>
      <c r="C18" s="20">
        <v>3000</v>
      </c>
    </row>
    <row r="19" spans="1:6" x14ac:dyDescent="0.2">
      <c r="A19" t="s">
        <v>102</v>
      </c>
      <c r="B19" s="20">
        <v>200000</v>
      </c>
      <c r="D19" t="s">
        <v>119</v>
      </c>
      <c r="E19" s="20">
        <v>1400000</v>
      </c>
    </row>
    <row r="20" spans="1:6" x14ac:dyDescent="0.2">
      <c r="A20" t="s">
        <v>109</v>
      </c>
      <c r="C20" s="20">
        <v>10000</v>
      </c>
      <c r="D20" t="s">
        <v>120</v>
      </c>
    </row>
    <row r="21" spans="1:6" x14ac:dyDescent="0.2">
      <c r="D21" t="s">
        <v>8</v>
      </c>
    </row>
    <row r="22" spans="1:6" x14ac:dyDescent="0.2">
      <c r="D22" t="s">
        <v>121</v>
      </c>
    </row>
    <row r="23" spans="1:6" x14ac:dyDescent="0.2">
      <c r="A23" t="s">
        <v>127</v>
      </c>
      <c r="B23" s="20">
        <v>195000</v>
      </c>
      <c r="D23" t="s">
        <v>122</v>
      </c>
      <c r="F23" s="20">
        <v>20800</v>
      </c>
    </row>
    <row r="24" spans="1:6" x14ac:dyDescent="0.2">
      <c r="D24" t="s">
        <v>123</v>
      </c>
    </row>
    <row r="26" spans="1:6" x14ac:dyDescent="0.2">
      <c r="D26" t="s">
        <v>124</v>
      </c>
      <c r="E26" s="20">
        <v>1379200</v>
      </c>
    </row>
    <row r="28" spans="1:6" x14ac:dyDescent="0.2">
      <c r="A28" t="s">
        <v>126</v>
      </c>
      <c r="B28" s="20">
        <v>1634400</v>
      </c>
      <c r="D28" t="s">
        <v>125</v>
      </c>
      <c r="E28" s="20">
        <v>1634400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ejercicios</vt:lpstr>
      <vt:lpstr>esquemas</vt:lpstr>
      <vt:lpstr>estado de reultados </vt:lpstr>
      <vt:lpstr>balanza</vt:lpstr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Guti</dc:creator>
  <cp:lastModifiedBy>ALMA GARCIA</cp:lastModifiedBy>
  <dcterms:created xsi:type="dcterms:W3CDTF">2023-11-26T04:40:27Z</dcterms:created>
  <dcterms:modified xsi:type="dcterms:W3CDTF">2023-12-03T20:39:38Z</dcterms:modified>
</cp:coreProperties>
</file>